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30" windowHeight="1176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E27" i="1" l="1"/>
  <c r="D27" i="1"/>
  <c r="C27" i="1" l="1"/>
  <c r="C4" i="1" l="1"/>
  <c r="C5" i="1" s="1"/>
  <c r="C29" i="1" s="1"/>
  <c r="C7" i="1" l="1"/>
  <c r="C6" i="1"/>
  <c r="D29" i="1" l="1"/>
  <c r="I18" i="1" s="1"/>
  <c r="I19" i="1" s="1"/>
  <c r="I20" i="1" s="1"/>
  <c r="I21" i="1" s="1"/>
  <c r="E29" i="1"/>
  <c r="I11" i="1" s="1"/>
  <c r="I12" i="1" s="1"/>
  <c r="I13" i="1" s="1"/>
  <c r="I14" i="1" s="1"/>
</calcChain>
</file>

<file path=xl/comments1.xml><?xml version="1.0" encoding="utf-8"?>
<comments xmlns="http://schemas.openxmlformats.org/spreadsheetml/2006/main">
  <authors>
    <author>ÇINAR</author>
    <author>u005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ÇINAR:</t>
        </r>
        <r>
          <rPr>
            <sz val="9"/>
            <color indexed="81"/>
            <rFont val="Tahoma"/>
            <family val="2"/>
            <charset val="162"/>
          </rPr>
          <t xml:space="preserve">
Kâr yüzdesini C3 hücresinin içerisinden değiştirebilirsiniz</t>
        </r>
      </text>
    </comment>
    <comment ref="A14" authorId="1">
      <text>
        <r>
          <rPr>
            <b/>
            <sz val="9"/>
            <color indexed="81"/>
            <rFont val="Tahoma"/>
            <charset val="1"/>
          </rPr>
          <t>u005:</t>
        </r>
        <r>
          <rPr>
            <sz val="9"/>
            <color indexed="81"/>
            <rFont val="Tahoma"/>
            <charset val="1"/>
          </rPr>
          <t xml:space="preserve">
Yapılan ihracata göre değişkenlik gösterebilir</t>
        </r>
      </text>
    </comment>
    <comment ref="A15" authorId="0">
      <text>
        <r>
          <rPr>
            <b/>
            <sz val="9"/>
            <color indexed="81"/>
            <rFont val="Tahoma"/>
            <charset val="1"/>
          </rPr>
          <t>ÇINAR:</t>
        </r>
        <r>
          <rPr>
            <sz val="9"/>
            <color indexed="81"/>
            <rFont val="Tahoma"/>
            <charset val="1"/>
          </rPr>
          <t xml:space="preserve">
Gümrük Müşavirliği ücreti dahil</t>
        </r>
      </text>
    </comment>
    <comment ref="A22" authorId="0">
      <text>
        <r>
          <rPr>
            <b/>
            <sz val="9"/>
            <color indexed="81"/>
            <rFont val="Tahoma"/>
            <charset val="1"/>
          </rPr>
          <t>ÇINAR:</t>
        </r>
        <r>
          <rPr>
            <sz val="9"/>
            <color indexed="81"/>
            <rFont val="Tahoma"/>
            <charset val="1"/>
          </rPr>
          <t xml:space="preserve">
İthalat ülkesindeki gümrük müşavirine ödenecek ücret dahil</t>
        </r>
      </text>
    </comment>
    <comment ref="A26" authorId="0">
      <text>
        <r>
          <rPr>
            <b/>
            <sz val="9"/>
            <color indexed="81"/>
            <rFont val="Tahoma"/>
            <charset val="1"/>
          </rPr>
          <t>ÇINAR:</t>
        </r>
        <r>
          <rPr>
            <sz val="9"/>
            <color indexed="81"/>
            <rFont val="Tahoma"/>
            <charset val="1"/>
          </rPr>
          <t xml:space="preserve">
Görünmeyen maliyetler</t>
        </r>
      </text>
    </comment>
  </commentList>
</comments>
</file>

<file path=xl/sharedStrings.xml><?xml version="1.0" encoding="utf-8"?>
<sst xmlns="http://schemas.openxmlformats.org/spreadsheetml/2006/main" count="40" uniqueCount="35">
  <si>
    <t>Üretim Maliyeti</t>
  </si>
  <si>
    <t>Ambalaj ve Etiket Maliyeti</t>
  </si>
  <si>
    <t>Kâr</t>
  </si>
  <si>
    <t>Ülke İçi Taşıma Maliyeti</t>
  </si>
  <si>
    <t>Ülke İçi Sigorta Maliyeti</t>
  </si>
  <si>
    <t>Nispi Aidat</t>
  </si>
  <si>
    <t>Dökümantasyon Maliyeti</t>
  </si>
  <si>
    <t>Akreditif Masrafları</t>
  </si>
  <si>
    <t>İthalat Ülkesindeki Mali Yükümlülükler</t>
  </si>
  <si>
    <t>İthalat Ülkesi Gümrükleme Masrafları</t>
  </si>
  <si>
    <t>İthalat Ülkesi Boşaltma Masrafları</t>
  </si>
  <si>
    <t>İhracatçı Ülke Gümrük Masrafları</t>
  </si>
  <si>
    <t>İthalat Ülkesindeki İç Nakliye</t>
  </si>
  <si>
    <t>Toptancı Fiyatı (Kâr Dahil)</t>
  </si>
  <si>
    <t>Perakende Satış Fiyatı (Kâr Dahil)</t>
  </si>
  <si>
    <t>Opsiyonel Fonksiyonlar</t>
  </si>
  <si>
    <t>Dolar</t>
  </si>
  <si>
    <t>Euro</t>
  </si>
  <si>
    <t>Toplam Maliyet (USD)</t>
  </si>
  <si>
    <t>Toplam Maliyet (EUR)</t>
  </si>
  <si>
    <t>İthalat Ülkesindeki Sigortalama (DDP)</t>
  </si>
  <si>
    <t>İhracat Ülkesi Yükleme Masrafları (FOB)</t>
  </si>
  <si>
    <t>Uluslararası Navlun (CIF)</t>
  </si>
  <si>
    <t>Uluslararası Sigorta (CIF)</t>
  </si>
  <si>
    <t>Bayii Fiyatı (Kâr Dahil)</t>
  </si>
  <si>
    <t>Toplam Ürün Maliyeti TL</t>
  </si>
  <si>
    <t>Toplam Ürün Maliyeti Dolar</t>
  </si>
  <si>
    <t>Toplam Ürün Maliyeti Euro</t>
  </si>
  <si>
    <t>Ara Maliyetler Toplamı</t>
  </si>
  <si>
    <t>TL</t>
  </si>
  <si>
    <t>USD</t>
  </si>
  <si>
    <t>EUR</t>
  </si>
  <si>
    <t>Toplam Maliyet</t>
  </si>
  <si>
    <t>↓</t>
  </si>
  <si>
    <t xml:space="preserve">MUTLU YILMAZ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</si>
</sst>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₺&quot;_-;\-* #,##0.00\ &quot;₺&quot;_-;_-* &quot;-&quot;??\ &quot;₺&quot;_-;_-@_-"/>
    <numFmt numFmtId="165" formatCode="_-* #,##0.00\ [$USD]_-;\-* #,##0.00\ [$USD]_-;_-* &quot;-&quot;??\ [$USD]_-;_-@_-"/>
    <numFmt numFmtId="166" formatCode="_-* #,##0.00\ [$EUR]_-;\-* #,##0.00\ [$EUR]_-;_-* &quot;-&quot;??\ [$EUR]_-;_-@_-"/>
    <numFmt numFmtId="167" formatCode="_-* #,##0.00\ [$TL-41F]_-;\-* #,##0.00\ [$TL-41F]_-;_-* &quot;-&quot;??\ [$TL-41F]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666666"/>
      <name val="Verdan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5" fontId="0" fillId="0" borderId="1" xfId="0" applyNumberFormat="1" applyBorder="1"/>
    <xf numFmtId="166" fontId="0" fillId="0" borderId="1" xfId="0" applyNumberForma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0" fontId="0" fillId="0" borderId="0" xfId="0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/>
    <xf numFmtId="165" fontId="0" fillId="0" borderId="0" xfId="0" applyNumberFormat="1" applyBorder="1"/>
    <xf numFmtId="0" fontId="0" fillId="0" borderId="0" xfId="0" applyBorder="1" applyAlignment="1">
      <alignment horizontal="center" wrapText="1"/>
    </xf>
    <xf numFmtId="167" fontId="0" fillId="0" borderId="5" xfId="0" applyNumberFormat="1" applyBorder="1"/>
    <xf numFmtId="167" fontId="0" fillId="0" borderId="1" xfId="0" applyNumberFormat="1" applyBorder="1"/>
    <xf numFmtId="167" fontId="0" fillId="2" borderId="1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167" fontId="0" fillId="0" borderId="1" xfId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sqref="A1:I1"/>
    </sheetView>
  </sheetViews>
  <sheetFormatPr defaultRowHeight="15" x14ac:dyDescent="0.25"/>
  <cols>
    <col min="2" max="2" width="26.28515625" customWidth="1"/>
    <col min="3" max="3" width="15.5703125" bestFit="1" customWidth="1"/>
    <col min="4" max="4" width="13.7109375" bestFit="1" customWidth="1"/>
    <col min="5" max="5" width="13.5703125" bestFit="1" customWidth="1"/>
    <col min="7" max="7" width="10.140625" customWidth="1"/>
    <col min="8" max="8" width="20" customWidth="1"/>
    <col min="9" max="9" width="13.7109375" bestFit="1" customWidth="1"/>
  </cols>
  <sheetData>
    <row r="1" spans="1:9" ht="21" x14ac:dyDescent="0.35">
      <c r="A1" s="30" t="s">
        <v>34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3" t="s">
        <v>0</v>
      </c>
      <c r="B2" s="33"/>
      <c r="C2" s="12">
        <v>5000</v>
      </c>
      <c r="E2" s="1"/>
      <c r="G2" s="32">
        <v>42037</v>
      </c>
      <c r="H2" s="33"/>
    </row>
    <row r="3" spans="1:9" x14ac:dyDescent="0.25">
      <c r="A3" s="24" t="s">
        <v>1</v>
      </c>
      <c r="B3" s="24"/>
      <c r="C3" s="13">
        <v>500</v>
      </c>
      <c r="G3" s="19" t="s">
        <v>16</v>
      </c>
      <c r="H3" s="19" t="s">
        <v>17</v>
      </c>
    </row>
    <row r="4" spans="1:9" x14ac:dyDescent="0.25">
      <c r="A4" s="24" t="s">
        <v>2</v>
      </c>
      <c r="B4" s="24"/>
      <c r="C4" s="17">
        <f>(C2+C3)%*10</f>
        <v>550</v>
      </c>
      <c r="G4" s="8">
        <v>2.68</v>
      </c>
      <c r="H4" s="7">
        <v>2.94</v>
      </c>
    </row>
    <row r="5" spans="1:9" x14ac:dyDescent="0.25">
      <c r="A5" s="24" t="s">
        <v>25</v>
      </c>
      <c r="B5" s="24"/>
      <c r="C5" s="13">
        <f>SUM(C2:C4)</f>
        <v>6050</v>
      </c>
    </row>
    <row r="6" spans="1:9" x14ac:dyDescent="0.25">
      <c r="A6" s="24" t="s">
        <v>26</v>
      </c>
      <c r="B6" s="24"/>
      <c r="C6" s="2">
        <f>SUM(C2:C4)/G4</f>
        <v>2257.4626865671639</v>
      </c>
    </row>
    <row r="7" spans="1:9" x14ac:dyDescent="0.25">
      <c r="A7" s="24" t="s">
        <v>27</v>
      </c>
      <c r="B7" s="24"/>
      <c r="C7" s="3">
        <f>SUM(C2:C4)/H4</f>
        <v>2057.8231292517007</v>
      </c>
    </row>
    <row r="8" spans="1:9" x14ac:dyDescent="0.25">
      <c r="A8" s="4"/>
      <c r="B8" s="4"/>
      <c r="C8" s="5"/>
    </row>
    <row r="9" spans="1:9" x14ac:dyDescent="0.25">
      <c r="A9" s="4"/>
      <c r="B9" s="9"/>
      <c r="C9" s="9"/>
    </row>
    <row r="10" spans="1:9" x14ac:dyDescent="0.25">
      <c r="A10" s="11"/>
      <c r="B10" s="11"/>
      <c r="C10" s="11"/>
    </row>
    <row r="11" spans="1:9" x14ac:dyDescent="0.25">
      <c r="C11" s="18" t="s">
        <v>29</v>
      </c>
      <c r="D11" s="18" t="s">
        <v>30</v>
      </c>
      <c r="E11" s="18" t="s">
        <v>31</v>
      </c>
      <c r="G11" s="31" t="s">
        <v>19</v>
      </c>
      <c r="H11" s="31"/>
      <c r="I11" s="3">
        <f>E29</f>
        <v>2057.8231292517007</v>
      </c>
    </row>
    <row r="12" spans="1:9" x14ac:dyDescent="0.25">
      <c r="A12" s="22" t="s">
        <v>3</v>
      </c>
      <c r="B12" s="23"/>
      <c r="C12" s="12">
        <v>0</v>
      </c>
      <c r="D12" s="2">
        <v>0</v>
      </c>
      <c r="E12" s="3">
        <v>0</v>
      </c>
      <c r="G12" s="31" t="s">
        <v>13</v>
      </c>
      <c r="H12" s="31"/>
      <c r="I12" s="3">
        <f>(I11)+(I11)%*10</f>
        <v>2263.6054421768708</v>
      </c>
    </row>
    <row r="13" spans="1:9" x14ac:dyDescent="0.25">
      <c r="A13" s="22" t="s">
        <v>4</v>
      </c>
      <c r="B13" s="23"/>
      <c r="C13" s="13">
        <v>0</v>
      </c>
      <c r="D13" s="2">
        <v>0</v>
      </c>
      <c r="E13" s="3">
        <v>0</v>
      </c>
      <c r="G13" s="31" t="s">
        <v>24</v>
      </c>
      <c r="H13" s="31"/>
      <c r="I13" s="3">
        <f>(I12)+(I12)%*10</f>
        <v>2489.9659863945581</v>
      </c>
    </row>
    <row r="14" spans="1:9" x14ac:dyDescent="0.25">
      <c r="A14" s="22" t="s">
        <v>5</v>
      </c>
      <c r="B14" s="23"/>
      <c r="C14" s="13">
        <v>0</v>
      </c>
      <c r="D14" s="2">
        <v>0</v>
      </c>
      <c r="E14" s="3">
        <v>0</v>
      </c>
      <c r="G14" s="31" t="s">
        <v>14</v>
      </c>
      <c r="H14" s="31"/>
      <c r="I14" s="3">
        <f>(I13)+(I13)%*10</f>
        <v>2738.962585034014</v>
      </c>
    </row>
    <row r="15" spans="1:9" x14ac:dyDescent="0.25">
      <c r="A15" s="22" t="s">
        <v>11</v>
      </c>
      <c r="B15" s="23"/>
      <c r="C15" s="13">
        <v>0</v>
      </c>
      <c r="D15" s="2">
        <v>0</v>
      </c>
      <c r="E15" s="3">
        <v>0</v>
      </c>
    </row>
    <row r="16" spans="1:9" x14ac:dyDescent="0.25">
      <c r="A16" s="22" t="s">
        <v>6</v>
      </c>
      <c r="B16" s="23"/>
      <c r="C16" s="13">
        <v>0</v>
      </c>
      <c r="D16" s="2">
        <v>0</v>
      </c>
      <c r="E16" s="3">
        <v>0</v>
      </c>
      <c r="G16" s="6"/>
      <c r="H16" s="6"/>
    </row>
    <row r="17" spans="1:9" x14ac:dyDescent="0.25">
      <c r="A17" s="22" t="s">
        <v>7</v>
      </c>
      <c r="B17" s="23"/>
      <c r="C17" s="13">
        <v>0</v>
      </c>
      <c r="D17" s="2">
        <v>0</v>
      </c>
      <c r="E17" s="3">
        <v>0</v>
      </c>
    </row>
    <row r="18" spans="1:9" x14ac:dyDescent="0.25">
      <c r="A18" s="22" t="s">
        <v>21</v>
      </c>
      <c r="B18" s="23"/>
      <c r="C18" s="13">
        <v>0</v>
      </c>
      <c r="D18" s="2">
        <v>0</v>
      </c>
      <c r="E18" s="3">
        <v>0</v>
      </c>
      <c r="G18" s="31" t="s">
        <v>18</v>
      </c>
      <c r="H18" s="31"/>
      <c r="I18" s="2">
        <f>D29</f>
        <v>2257.4626865671639</v>
      </c>
    </row>
    <row r="19" spans="1:9" x14ac:dyDescent="0.25">
      <c r="A19" s="22" t="s">
        <v>22</v>
      </c>
      <c r="B19" s="23"/>
      <c r="C19" s="13">
        <v>0</v>
      </c>
      <c r="D19" s="2">
        <v>0</v>
      </c>
      <c r="E19" s="3">
        <v>0</v>
      </c>
      <c r="G19" s="31" t="s">
        <v>13</v>
      </c>
      <c r="H19" s="31"/>
      <c r="I19" s="2">
        <f>(I18)+(I18)%*10</f>
        <v>2483.2089552238804</v>
      </c>
    </row>
    <row r="20" spans="1:9" x14ac:dyDescent="0.25">
      <c r="A20" s="22" t="s">
        <v>23</v>
      </c>
      <c r="B20" s="23"/>
      <c r="C20" s="13">
        <v>0</v>
      </c>
      <c r="D20" s="2">
        <v>0</v>
      </c>
      <c r="E20" s="3">
        <v>0</v>
      </c>
      <c r="G20" s="31" t="s">
        <v>24</v>
      </c>
      <c r="H20" s="31"/>
      <c r="I20" s="2">
        <f>(I19)+(I19)%*10</f>
        <v>2731.5298507462685</v>
      </c>
    </row>
    <row r="21" spans="1:9" x14ac:dyDescent="0.25">
      <c r="A21" s="22" t="s">
        <v>10</v>
      </c>
      <c r="B21" s="23"/>
      <c r="C21" s="13">
        <v>0</v>
      </c>
      <c r="D21" s="2">
        <v>0</v>
      </c>
      <c r="E21" s="3">
        <v>0</v>
      </c>
      <c r="G21" s="31" t="s">
        <v>14</v>
      </c>
      <c r="H21" s="31"/>
      <c r="I21" s="2">
        <f>(I20)+(I20)%*10</f>
        <v>3004.6828358208954</v>
      </c>
    </row>
    <row r="22" spans="1:9" x14ac:dyDescent="0.25">
      <c r="A22" s="22" t="s">
        <v>9</v>
      </c>
      <c r="B22" s="23"/>
      <c r="C22" s="13">
        <v>0</v>
      </c>
      <c r="D22" s="2">
        <v>0</v>
      </c>
      <c r="E22" s="3">
        <v>0</v>
      </c>
    </row>
    <row r="23" spans="1:9" x14ac:dyDescent="0.25">
      <c r="A23" s="22" t="s">
        <v>8</v>
      </c>
      <c r="B23" s="23"/>
      <c r="C23" s="13">
        <v>0</v>
      </c>
      <c r="D23" s="2">
        <v>0</v>
      </c>
      <c r="E23" s="3">
        <v>0</v>
      </c>
    </row>
    <row r="24" spans="1:9" x14ac:dyDescent="0.25">
      <c r="A24" s="22" t="s">
        <v>12</v>
      </c>
      <c r="B24" s="23"/>
      <c r="C24" s="13">
        <v>0</v>
      </c>
      <c r="D24" s="2">
        <v>0</v>
      </c>
      <c r="E24" s="3">
        <v>0</v>
      </c>
      <c r="G24" s="29"/>
      <c r="H24" s="29"/>
    </row>
    <row r="25" spans="1:9" x14ac:dyDescent="0.25">
      <c r="A25" s="22" t="s">
        <v>20</v>
      </c>
      <c r="B25" s="23"/>
      <c r="C25" s="13">
        <v>0</v>
      </c>
      <c r="D25" s="2">
        <v>0</v>
      </c>
      <c r="E25" s="3">
        <v>0</v>
      </c>
      <c r="G25" s="29"/>
      <c r="H25" s="29"/>
    </row>
    <row r="26" spans="1:9" x14ac:dyDescent="0.25">
      <c r="A26" s="22" t="s">
        <v>15</v>
      </c>
      <c r="B26" s="23"/>
      <c r="C26" s="13">
        <v>0</v>
      </c>
      <c r="D26" s="2">
        <v>0</v>
      </c>
      <c r="E26" s="3">
        <v>0</v>
      </c>
      <c r="G26" s="29"/>
      <c r="H26" s="29"/>
    </row>
    <row r="27" spans="1:9" x14ac:dyDescent="0.25">
      <c r="A27" s="25" t="s">
        <v>28</v>
      </c>
      <c r="B27" s="26"/>
      <c r="C27" s="14">
        <f>SUM(C12:C26)</f>
        <v>0</v>
      </c>
      <c r="D27" s="15">
        <f>SUM(D12:D26)</f>
        <v>0</v>
      </c>
      <c r="E27" s="16">
        <f>SUM(E12:E26)</f>
        <v>0</v>
      </c>
      <c r="G27" s="29"/>
      <c r="H27" s="29"/>
    </row>
    <row r="28" spans="1:9" ht="15.75" x14ac:dyDescent="0.25">
      <c r="C28" s="21" t="s">
        <v>33</v>
      </c>
      <c r="D28" s="20" t="s">
        <v>33</v>
      </c>
      <c r="E28" s="20" t="s">
        <v>33</v>
      </c>
    </row>
    <row r="29" spans="1:9" x14ac:dyDescent="0.25">
      <c r="A29" s="22" t="s">
        <v>32</v>
      </c>
      <c r="B29" s="23"/>
      <c r="C29" s="13">
        <f>SUM(C5,C12:C26)</f>
        <v>6050</v>
      </c>
      <c r="D29" s="2">
        <f>C6+D27</f>
        <v>2257.4626865671639</v>
      </c>
      <c r="E29" s="3">
        <f>C7+E27</f>
        <v>2057.8231292517007</v>
      </c>
    </row>
    <row r="30" spans="1:9" x14ac:dyDescent="0.25">
      <c r="A30" s="27"/>
      <c r="B30" s="27"/>
      <c r="C30" s="10"/>
    </row>
    <row r="31" spans="1:9" x14ac:dyDescent="0.25">
      <c r="A31" s="28"/>
      <c r="B31" s="28"/>
      <c r="C31" s="5"/>
    </row>
  </sheetData>
  <mergeCells count="39">
    <mergeCell ref="G24:H24"/>
    <mergeCell ref="G25:H25"/>
    <mergeCell ref="G26:H26"/>
    <mergeCell ref="G27:H27"/>
    <mergeCell ref="A1:I1"/>
    <mergeCell ref="G11:H11"/>
    <mergeCell ref="G12:H12"/>
    <mergeCell ref="G13:H13"/>
    <mergeCell ref="G19:H19"/>
    <mergeCell ref="G18:H18"/>
    <mergeCell ref="G20:H20"/>
    <mergeCell ref="G21:H21"/>
    <mergeCell ref="G2:H2"/>
    <mergeCell ref="G14:H14"/>
    <mergeCell ref="A2:B2"/>
    <mergeCell ref="A3:B3"/>
    <mergeCell ref="A30:B30"/>
    <mergeCell ref="A31:B31"/>
    <mergeCell ref="A29:B29"/>
    <mergeCell ref="A26:B26"/>
    <mergeCell ref="A25:B25"/>
    <mergeCell ref="A27:B27"/>
    <mergeCell ref="A5:B5"/>
    <mergeCell ref="A6:B6"/>
    <mergeCell ref="A7:B7"/>
    <mergeCell ref="A14:B14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A4:B4"/>
    <mergeCell ref="A12:B12"/>
    <mergeCell ref="A13:B13"/>
    <mergeCell ref="A15:B1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ÇINAR</dc:creator>
  <cp:lastModifiedBy>Mutlu YILMAZ</cp:lastModifiedBy>
  <dcterms:created xsi:type="dcterms:W3CDTF">2015-05-29T16:33:15Z</dcterms:created>
  <dcterms:modified xsi:type="dcterms:W3CDTF">2015-06-22T07:43:50Z</dcterms:modified>
</cp:coreProperties>
</file>